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<sst xmlns="http://schemas.openxmlformats.org/spreadsheetml/2006/main" count="13" uniqueCount="12">
  <si>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Date</t>
  </si>
  <si>
    <t>Start Weight</t>
  </si>
  <si>
    <t>Target Weight</t>
  </si>
  <si>
    <t>Start Date</t>
  </si>
  <si>
    <t>End Date</t>
  </si>
  <si>
    <t>Number of Days</t>
  </si>
  <si>
    <t>Actual</t>
  </si>
  <si>
    <t>Target</t>
  </si>
  <si>
    <t>Instructions</t>
  </si>
  <si>
    <t>To Goal</t>
  </si>
  <si>
    <t>Total Lost so far</t>
  </si>
  <si>
    <t>Bang-Bang Servo Diet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</si>
</sst>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/d/yy"/>
    <numFmt numFmtId="166" formatCode="mmm\-yyyy"/>
    <numFmt numFmtId="167" formatCode="0.0"/>
    <numFmt numFmtId="168" formatCode="00000"/>
    <numFmt numFmtId="169" formatCode="0.0000000000000000000"/>
  </numFmts>
  <fonts count="2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sz val="9.8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 horizontal="left" indent="1"/>
    </xf>
    <xf numFmtId="167" fontId="0" fillId="0" borderId="10" xfId="0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7" fontId="0" fillId="0" borderId="0" xfId="0" applyNumberFormat="1" applyBorder="1" applyAlignment="1" applyProtection="1">
      <alignment/>
      <protection locked="0"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left" indent="1"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2075"/>
          <c:w val="0.82675"/>
          <c:h val="0.90675"/>
        </c:manualLayout>
      </c:layout>
      <c:lineChart>
        <c:grouping val="standard"/>
        <c:varyColors val="0"/>
        <c:ser>
          <c:idx val="0"/>
          <c:order val="0"/>
          <c:tx>
            <c:v>Target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Sheet1!$A$18:$A$110</c:f>
              <c:strCache/>
            </c:strRef>
          </c:cat>
          <c:val>
            <c:numRef>
              <c:f>Sheet1!$C$18:$C$110</c:f>
              <c:numCache/>
            </c:numRef>
          </c:val>
          <c:smooth val="0"/>
        </c:ser>
        <c:ser>
          <c:idx val="1"/>
          <c:order val="1"/>
          <c:tx>
            <c:v>Actual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Sheet1!$A$18:$A$110</c:f>
              <c:strCache/>
            </c:strRef>
          </c:cat>
          <c:val>
            <c:numRef>
              <c:f>Sheet1!$B$18:$B$110</c:f>
              <c:numCache/>
            </c:numRef>
          </c:val>
          <c:smooth val="0"/>
        </c:ser>
        <c:marker val="1"/>
        <c:axId val="30455169"/>
        <c:axId val="5661066"/>
      </c:lineChart>
      <c:dateAx>
        <c:axId val="3045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066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5661066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516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381"/>
          <c:w val="0.106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7</xdr:row>
      <xdr:rowOff>142875</xdr:rowOff>
    </xdr:from>
    <xdr:to>
      <xdr:col>15</xdr:col>
      <xdr:colOff>200025</xdr:colOff>
      <xdr:row>36</xdr:row>
      <xdr:rowOff>133350</xdr:rowOff>
    </xdr:to>
    <xdr:graphicFrame>
      <xdr:nvGraphicFramePr>
        <xdr:cNvPr id="1" name="Chart 35"/>
        <xdr:cNvGraphicFramePr/>
      </xdr:nvGraphicFramePr>
      <xdr:xfrm>
        <a:off x="3771900" y="1276350"/>
        <a:ext cx="71818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0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15.57421875" style="0" bestFit="1" customWidth="1"/>
    <col min="2" max="2" width="11.57421875" style="0" bestFit="1" customWidth="1"/>
    <col min="3" max="3" width="7.00390625" style="0" bestFit="1" customWidth="1"/>
    <col min="4" max="4" width="18.57421875" style="0" customWidth="1"/>
    <col min="5" max="5" width="17.140625" style="0" customWidth="1"/>
  </cols>
  <sheetData>
    <row r="2" spans="1:14" ht="12.75">
      <c r="A2" s="22" t="s">
        <v>11</v>
      </c>
      <c r="B2" s="23"/>
      <c r="C2" s="23"/>
      <c r="D2" s="24"/>
      <c r="F2" s="13" t="s">
        <v>11</v>
      </c>
      <c r="G2" s="14"/>
      <c r="H2" s="14"/>
      <c r="I2" s="14"/>
      <c r="J2" s="14"/>
      <c r="K2" s="14"/>
      <c r="L2" s="14"/>
      <c r="M2" s="14"/>
      <c r="N2" s="15"/>
    </row>
    <row r="3" spans="1:14" ht="12.75">
      <c r="A3" s="25"/>
      <c r="B3" s="26"/>
      <c r="C3" s="26"/>
      <c r="D3" s="27"/>
      <c r="F3" s="16"/>
      <c r="G3" s="17"/>
      <c r="H3" s="17"/>
      <c r="I3" s="17"/>
      <c r="J3" s="17"/>
      <c r="K3" s="17"/>
      <c r="L3" s="17"/>
      <c r="M3" s="17"/>
      <c r="N3" s="18"/>
    </row>
    <row r="4" spans="1:14" ht="12.75">
      <c r="A4" s="25"/>
      <c r="B4" s="26"/>
      <c r="C4" s="26"/>
      <c r="D4" s="27"/>
      <c r="F4" s="16"/>
      <c r="G4" s="17"/>
      <c r="H4" s="17"/>
      <c r="I4" s="17"/>
      <c r="J4" s="17"/>
      <c r="K4" s="17"/>
      <c r="L4" s="17"/>
      <c r="M4" s="17"/>
      <c r="N4" s="18"/>
    </row>
    <row r="5" spans="1:14" ht="12.75">
      <c r="A5" s="28"/>
      <c r="B5" s="29"/>
      <c r="C5" s="29"/>
      <c r="D5" s="30"/>
      <c r="F5" s="16"/>
      <c r="G5" s="17"/>
      <c r="H5" s="17"/>
      <c r="I5" s="17"/>
      <c r="J5" s="17"/>
      <c r="K5" s="17"/>
      <c r="L5" s="17"/>
      <c r="M5" s="17"/>
      <c r="N5" s="18"/>
    </row>
    <row r="6" spans="6:14" ht="12.75">
      <c r="F6" s="19"/>
      <c r="G6" s="20"/>
      <c r="H6" s="20"/>
      <c r="I6" s="20"/>
      <c r="J6" s="20"/>
      <c r="K6" s="20"/>
      <c r="L6" s="20"/>
      <c r="M6" s="20"/>
      <c r="N6" s="21"/>
    </row>
    <row r="7" spans="1:2" ht="12.75">
      <c r="A7" s="1" t="s">
        <v>1</v>
      </c>
      <c r="B7" s="11">
        <v>206</v>
      </c>
    </row>
    <row r="8" spans="1:2" ht="12.75">
      <c r="A8" s="1" t="s">
        <v>2</v>
      </c>
      <c r="B8" s="11">
        <v>180</v>
      </c>
    </row>
    <row r="9" spans="1:2" ht="12.75">
      <c r="A9" s="1" t="s">
        <v>3</v>
      </c>
      <c r="B9" s="12">
        <v>41275</v>
      </c>
    </row>
    <row r="10" spans="1:2" ht="12.75">
      <c r="A10" s="1" t="s">
        <v>4</v>
      </c>
      <c r="B10" s="35">
        <f>B9+90</f>
        <v>41365</v>
      </c>
    </row>
    <row r="11" spans="1:2" ht="12.75">
      <c r="A11" s="1" t="s">
        <v>5</v>
      </c>
      <c r="B11" s="3">
        <f>$B$10-$B$9</f>
        <v>90</v>
      </c>
    </row>
    <row r="12" spans="1:2" ht="12.75">
      <c r="A12" s="1"/>
      <c r="B12" s="2"/>
    </row>
    <row r="13" spans="1:2" ht="12.75">
      <c r="A13" s="1" t="s">
        <v>10</v>
      </c>
      <c r="B13" s="4">
        <f>(B7-INDEX(B:B,MATCH(9.99999999999999E+307,B:B)))</f>
        <v>0</v>
      </c>
    </row>
    <row r="14" spans="1:2" ht="12.75">
      <c r="A14" s="1" t="s">
        <v>9</v>
      </c>
      <c r="B14" s="4">
        <f>INDEX(B:B,MATCH(9.99999999999999E+307,B:B))-B8</f>
        <v>26</v>
      </c>
    </row>
    <row r="15" spans="1:2" ht="12.75">
      <c r="A15" s="1"/>
      <c r="B15" s="2"/>
    </row>
    <row r="17" spans="1:4" ht="12.75">
      <c r="A17" s="5" t="s">
        <v>0</v>
      </c>
      <c r="B17" s="5" t="s">
        <v>6</v>
      </c>
      <c r="C17" s="5" t="s">
        <v>7</v>
      </c>
      <c r="D17" s="6" t="s">
        <v>8</v>
      </c>
    </row>
    <row r="18" spans="1:4" ht="12.75">
      <c r="A18" s="7">
        <f>B9</f>
        <v>41275</v>
      </c>
      <c r="B18" s="10">
        <f>B7</f>
        <v>206</v>
      </c>
      <c r="C18" s="8">
        <f>B7</f>
        <v>206</v>
      </c>
      <c r="D18" s="9" t="str">
        <f>IF(B18="","",IF(B18&lt;=$B$8,"GOAL!",(IF(B18=ROUND(C18,1),"MODERATE",(IF(B18&gt;C18,"EAT LIGHT","EAT NORMAL"))))))</f>
        <v>MODERATE</v>
      </c>
    </row>
    <row r="19" spans="1:4" ht="12.75">
      <c r="A19" s="7">
        <f>IF($A$18+ROW()-ROW($A$18)&gt;$B$10,NA(),$A$18+ROW()-ROW($A$18))</f>
        <v>41276</v>
      </c>
      <c r="B19" s="10"/>
      <c r="C19" s="8">
        <f>IF(ROUND($C18,1)=$B$8,"GOAL REACHED",($C18-(($B$7-$B$8)/$B$11)))</f>
        <v>205.7111111111111</v>
      </c>
      <c r="D19" s="9">
        <f aca="true" t="shared" si="0" ref="D19:D82">IF(B19="","",IF(B19&lt;=$B$8,"GOAL!",(IF(B19=ROUND(C19,1),"MODERATE",(IF(B19&gt;C19,"EAT LIGHT","EAT NORMAL"))))))</f>
      </c>
    </row>
    <row r="20" spans="1:4" ht="12.75">
      <c r="A20" s="7">
        <f aca="true" t="shared" si="1" ref="A20:A83">IF($A$18+ROW()-ROW($A$18)&gt;$B$10,NA(),$A$18+ROW()-ROW($A$18))</f>
        <v>41277</v>
      </c>
      <c r="B20" s="10"/>
      <c r="C20" s="8">
        <f aca="true" t="shared" si="2" ref="C20:C83">IF(ROUND(C19,1)=$B$8,"GOAL REACHED",(C19-(($B$7-$B$8)/$B$11)))</f>
        <v>205.42222222222222</v>
      </c>
      <c r="D20" s="9">
        <f t="shared" si="0"/>
      </c>
    </row>
    <row r="21" spans="1:4" ht="12.75">
      <c r="A21" s="7">
        <f t="shared" si="1"/>
        <v>41278</v>
      </c>
      <c r="B21" s="10"/>
      <c r="C21" s="8">
        <f t="shared" si="2"/>
        <v>205.13333333333333</v>
      </c>
      <c r="D21" s="9">
        <f t="shared" si="0"/>
      </c>
    </row>
    <row r="22" spans="1:4" ht="12.75">
      <c r="A22" s="7">
        <f t="shared" si="1"/>
        <v>41279</v>
      </c>
      <c r="B22" s="10"/>
      <c r="C22" s="8">
        <f t="shared" si="2"/>
        <v>204.84444444444443</v>
      </c>
      <c r="D22" s="9">
        <f t="shared" si="0"/>
      </c>
    </row>
    <row r="23" spans="1:4" ht="12.75">
      <c r="A23" s="7">
        <f t="shared" si="1"/>
        <v>41280</v>
      </c>
      <c r="B23" s="10"/>
      <c r="C23" s="8">
        <f t="shared" si="2"/>
        <v>204.55555555555554</v>
      </c>
      <c r="D23" s="9">
        <f t="shared" si="0"/>
      </c>
    </row>
    <row r="24" spans="1:6" ht="12.75">
      <c r="A24" s="7">
        <f t="shared" si="1"/>
        <v>41281</v>
      </c>
      <c r="B24" s="10"/>
      <c r="C24" s="8">
        <f t="shared" si="2"/>
        <v>204.26666666666665</v>
      </c>
      <c r="D24" s="9">
        <f t="shared" si="0"/>
      </c>
      <c r="F24" s="4"/>
    </row>
    <row r="25" spans="1:8" ht="12.75">
      <c r="A25" s="7">
        <f t="shared" si="1"/>
        <v>41282</v>
      </c>
      <c r="B25" s="10"/>
      <c r="C25" s="8">
        <f t="shared" si="2"/>
        <v>203.97777777777776</v>
      </c>
      <c r="D25" s="9">
        <f t="shared" si="0"/>
      </c>
      <c r="F25" s="4"/>
      <c r="H25" s="4"/>
    </row>
    <row r="26" spans="1:6" ht="12.75">
      <c r="A26" s="7">
        <f t="shared" si="1"/>
        <v>41283</v>
      </c>
      <c r="B26" s="10"/>
      <c r="C26" s="8">
        <f t="shared" si="2"/>
        <v>203.68888888888887</v>
      </c>
      <c r="D26" s="9">
        <f t="shared" si="0"/>
      </c>
      <c r="F26" s="4"/>
    </row>
    <row r="27" spans="1:4" ht="12.75">
      <c r="A27" s="7">
        <f t="shared" si="1"/>
        <v>41284</v>
      </c>
      <c r="B27" s="10"/>
      <c r="C27" s="8">
        <f t="shared" si="2"/>
        <v>203.39999999999998</v>
      </c>
      <c r="D27" s="9">
        <f t="shared" si="0"/>
      </c>
    </row>
    <row r="28" spans="1:4" ht="12.75">
      <c r="A28" s="7">
        <f t="shared" si="1"/>
        <v>41285</v>
      </c>
      <c r="B28" s="10"/>
      <c r="C28" s="8">
        <f t="shared" si="2"/>
        <v>203.1111111111111</v>
      </c>
      <c r="D28" s="9">
        <f t="shared" si="0"/>
      </c>
    </row>
    <row r="29" spans="1:4" ht="12.75">
      <c r="A29" s="7">
        <f t="shared" si="1"/>
        <v>41286</v>
      </c>
      <c r="B29" s="10"/>
      <c r="C29" s="8">
        <f t="shared" si="2"/>
        <v>202.8222222222222</v>
      </c>
      <c r="D29" s="9">
        <f t="shared" si="0"/>
      </c>
    </row>
    <row r="30" spans="1:4" ht="12.75">
      <c r="A30" s="7">
        <f t="shared" si="1"/>
        <v>41287</v>
      </c>
      <c r="B30" s="10"/>
      <c r="C30" s="8">
        <f t="shared" si="2"/>
        <v>202.5333333333333</v>
      </c>
      <c r="D30" s="9">
        <f t="shared" si="0"/>
      </c>
    </row>
    <row r="31" spans="1:4" ht="12.75">
      <c r="A31" s="7">
        <f t="shared" si="1"/>
        <v>41288</v>
      </c>
      <c r="B31" s="10"/>
      <c r="C31" s="8">
        <f t="shared" si="2"/>
        <v>202.2444444444444</v>
      </c>
      <c r="D31" s="9">
        <f t="shared" si="0"/>
      </c>
    </row>
    <row r="32" spans="1:4" ht="12.75">
      <c r="A32" s="7">
        <f t="shared" si="1"/>
        <v>41289</v>
      </c>
      <c r="B32" s="10"/>
      <c r="C32" s="8">
        <f t="shared" si="2"/>
        <v>201.95555555555552</v>
      </c>
      <c r="D32" s="9">
        <f t="shared" si="0"/>
      </c>
    </row>
    <row r="33" spans="1:4" ht="12.75">
      <c r="A33" s="7">
        <f t="shared" si="1"/>
        <v>41290</v>
      </c>
      <c r="B33" s="10"/>
      <c r="C33" s="8">
        <f t="shared" si="2"/>
        <v>201.66666666666663</v>
      </c>
      <c r="D33" s="9">
        <f t="shared" si="0"/>
      </c>
    </row>
    <row r="34" spans="1:4" ht="12.75">
      <c r="A34" s="7">
        <f t="shared" si="1"/>
        <v>41291</v>
      </c>
      <c r="B34" s="10"/>
      <c r="C34" s="8">
        <f t="shared" si="2"/>
        <v>201.37777777777774</v>
      </c>
      <c r="D34" s="9">
        <f t="shared" si="0"/>
      </c>
    </row>
    <row r="35" spans="1:4" ht="12.75">
      <c r="A35" s="7">
        <f t="shared" si="1"/>
        <v>41292</v>
      </c>
      <c r="B35" s="10"/>
      <c r="C35" s="8">
        <f t="shared" si="2"/>
        <v>201.08888888888885</v>
      </c>
      <c r="D35" s="9">
        <f t="shared" si="0"/>
      </c>
    </row>
    <row r="36" spans="1:4" ht="12.75">
      <c r="A36" s="7">
        <f t="shared" si="1"/>
        <v>41293</v>
      </c>
      <c r="B36" s="10"/>
      <c r="C36" s="8">
        <f t="shared" si="2"/>
        <v>200.79999999999995</v>
      </c>
      <c r="D36" s="9">
        <f t="shared" si="0"/>
      </c>
    </row>
    <row r="37" spans="1:4" ht="12.75">
      <c r="A37" s="7">
        <f t="shared" si="1"/>
        <v>41294</v>
      </c>
      <c r="B37" s="10"/>
      <c r="C37" s="8">
        <f t="shared" si="2"/>
        <v>200.51111111111106</v>
      </c>
      <c r="D37" s="9">
        <f t="shared" si="0"/>
      </c>
    </row>
    <row r="38" spans="1:4" ht="12.75">
      <c r="A38" s="7">
        <f t="shared" si="1"/>
        <v>41295</v>
      </c>
      <c r="B38" s="10"/>
      <c r="C38" s="8">
        <f t="shared" si="2"/>
        <v>200.22222222222217</v>
      </c>
      <c r="D38" s="9">
        <f t="shared" si="0"/>
      </c>
    </row>
    <row r="39" spans="1:4" ht="12.75">
      <c r="A39" s="7">
        <f t="shared" si="1"/>
        <v>41296</v>
      </c>
      <c r="B39" s="10"/>
      <c r="C39" s="8">
        <f t="shared" si="2"/>
        <v>199.93333333333328</v>
      </c>
      <c r="D39" s="9">
        <f t="shared" si="0"/>
      </c>
    </row>
    <row r="40" spans="1:4" ht="12.75">
      <c r="A40" s="7">
        <f t="shared" si="1"/>
        <v>41297</v>
      </c>
      <c r="B40" s="10"/>
      <c r="C40" s="8">
        <f t="shared" si="2"/>
        <v>199.6444444444444</v>
      </c>
      <c r="D40" s="9">
        <f t="shared" si="0"/>
      </c>
    </row>
    <row r="41" spans="1:6" ht="12.75">
      <c r="A41" s="7">
        <f t="shared" si="1"/>
        <v>41298</v>
      </c>
      <c r="B41" s="10"/>
      <c r="C41" s="8">
        <f t="shared" si="2"/>
        <v>199.3555555555555</v>
      </c>
      <c r="D41" s="9">
        <f t="shared" si="0"/>
      </c>
      <c r="F41" s="4"/>
    </row>
    <row r="42" spans="1:4" ht="12.75">
      <c r="A42" s="7">
        <f t="shared" si="1"/>
        <v>41299</v>
      </c>
      <c r="B42" s="10"/>
      <c r="C42" s="8">
        <f t="shared" si="2"/>
        <v>199.0666666666666</v>
      </c>
      <c r="D42" s="9">
        <f t="shared" si="0"/>
      </c>
    </row>
    <row r="43" spans="1:4" ht="12.75">
      <c r="A43" s="7">
        <f t="shared" si="1"/>
        <v>41300</v>
      </c>
      <c r="B43" s="10"/>
      <c r="C43" s="8">
        <f t="shared" si="2"/>
        <v>198.77777777777771</v>
      </c>
      <c r="D43" s="9">
        <f t="shared" si="0"/>
      </c>
    </row>
    <row r="44" spans="1:4" ht="12.75">
      <c r="A44" s="7">
        <f t="shared" si="1"/>
        <v>41301</v>
      </c>
      <c r="B44" s="10"/>
      <c r="C44" s="8">
        <f t="shared" si="2"/>
        <v>198.48888888888882</v>
      </c>
      <c r="D44" s="9">
        <f t="shared" si="0"/>
      </c>
    </row>
    <row r="45" spans="1:4" ht="12.75">
      <c r="A45" s="7">
        <f t="shared" si="1"/>
        <v>41302</v>
      </c>
      <c r="B45" s="10"/>
      <c r="C45" s="8">
        <f t="shared" si="2"/>
        <v>198.19999999999993</v>
      </c>
      <c r="D45" s="9">
        <f t="shared" si="0"/>
      </c>
    </row>
    <row r="46" spans="1:4" ht="12.75">
      <c r="A46" s="7">
        <f t="shared" si="1"/>
        <v>41303</v>
      </c>
      <c r="B46" s="10"/>
      <c r="C46" s="8">
        <f t="shared" si="2"/>
        <v>197.91111111111104</v>
      </c>
      <c r="D46" s="9">
        <f t="shared" si="0"/>
      </c>
    </row>
    <row r="47" spans="1:4" ht="12.75">
      <c r="A47" s="7">
        <f t="shared" si="1"/>
        <v>41304</v>
      </c>
      <c r="B47" s="10"/>
      <c r="C47" s="8">
        <f t="shared" si="2"/>
        <v>197.62222222222215</v>
      </c>
      <c r="D47" s="9">
        <f t="shared" si="0"/>
      </c>
    </row>
    <row r="48" spans="1:4" ht="12.75">
      <c r="A48" s="7">
        <f t="shared" si="1"/>
        <v>41305</v>
      </c>
      <c r="B48" s="10"/>
      <c r="C48" s="8">
        <f t="shared" si="2"/>
        <v>197.33333333333326</v>
      </c>
      <c r="D48" s="9">
        <f t="shared" si="0"/>
      </c>
    </row>
    <row r="49" spans="1:4" ht="12.75">
      <c r="A49" s="7">
        <f t="shared" si="1"/>
        <v>41306</v>
      </c>
      <c r="B49" s="10"/>
      <c r="C49" s="8">
        <f t="shared" si="2"/>
        <v>197.04444444444437</v>
      </c>
      <c r="D49" s="9">
        <f t="shared" si="0"/>
      </c>
    </row>
    <row r="50" spans="1:4" ht="12.75">
      <c r="A50" s="7">
        <f t="shared" si="1"/>
        <v>41307</v>
      </c>
      <c r="B50" s="10"/>
      <c r="C50" s="8">
        <f t="shared" si="2"/>
        <v>196.75555555555547</v>
      </c>
      <c r="D50" s="9">
        <f t="shared" si="0"/>
      </c>
    </row>
    <row r="51" spans="1:4" ht="12.75">
      <c r="A51" s="7">
        <f t="shared" si="1"/>
        <v>41308</v>
      </c>
      <c r="B51" s="10"/>
      <c r="C51" s="8">
        <f t="shared" si="2"/>
        <v>196.46666666666658</v>
      </c>
      <c r="D51" s="9">
        <f t="shared" si="0"/>
      </c>
    </row>
    <row r="52" spans="1:4" ht="12.75">
      <c r="A52" s="7">
        <f t="shared" si="1"/>
        <v>41309</v>
      </c>
      <c r="B52" s="10"/>
      <c r="C52" s="8">
        <f t="shared" si="2"/>
        <v>196.1777777777777</v>
      </c>
      <c r="D52" s="9">
        <f t="shared" si="0"/>
      </c>
    </row>
    <row r="53" spans="1:4" ht="12.75">
      <c r="A53" s="7">
        <f t="shared" si="1"/>
        <v>41310</v>
      </c>
      <c r="B53" s="10"/>
      <c r="C53" s="8">
        <f t="shared" si="2"/>
        <v>195.8888888888888</v>
      </c>
      <c r="D53" s="9">
        <f t="shared" si="0"/>
      </c>
    </row>
    <row r="54" spans="1:4" ht="12.75">
      <c r="A54" s="7">
        <f t="shared" si="1"/>
        <v>41311</v>
      </c>
      <c r="B54" s="10"/>
      <c r="C54" s="8">
        <f t="shared" si="2"/>
        <v>195.5999999999999</v>
      </c>
      <c r="D54" s="9">
        <f t="shared" si="0"/>
      </c>
    </row>
    <row r="55" spans="1:4" ht="12.75">
      <c r="A55" s="7">
        <f t="shared" si="1"/>
        <v>41312</v>
      </c>
      <c r="B55" s="10"/>
      <c r="C55" s="8">
        <f t="shared" si="2"/>
        <v>195.31111111111102</v>
      </c>
      <c r="D55" s="9">
        <f t="shared" si="0"/>
      </c>
    </row>
    <row r="56" spans="1:4" ht="12.75">
      <c r="A56" s="7">
        <f t="shared" si="1"/>
        <v>41313</v>
      </c>
      <c r="B56" s="10"/>
      <c r="C56" s="8">
        <f t="shared" si="2"/>
        <v>195.02222222222213</v>
      </c>
      <c r="D56" s="9">
        <f t="shared" si="0"/>
      </c>
    </row>
    <row r="57" spans="1:4" ht="12.75">
      <c r="A57" s="7">
        <f t="shared" si="1"/>
        <v>41314</v>
      </c>
      <c r="B57" s="10"/>
      <c r="C57" s="8">
        <f t="shared" si="2"/>
        <v>194.73333333333323</v>
      </c>
      <c r="D57" s="9">
        <f t="shared" si="0"/>
      </c>
    </row>
    <row r="58" spans="1:4" ht="12.75">
      <c r="A58" s="7">
        <f t="shared" si="1"/>
        <v>41315</v>
      </c>
      <c r="B58" s="10"/>
      <c r="C58" s="8">
        <f t="shared" si="2"/>
        <v>194.44444444444434</v>
      </c>
      <c r="D58" s="9">
        <f t="shared" si="0"/>
      </c>
    </row>
    <row r="59" spans="1:4" ht="12.75">
      <c r="A59" s="7">
        <f t="shared" si="1"/>
        <v>41316</v>
      </c>
      <c r="B59" s="10"/>
      <c r="C59" s="8">
        <f t="shared" si="2"/>
        <v>194.15555555555545</v>
      </c>
      <c r="D59" s="9">
        <f t="shared" si="0"/>
      </c>
    </row>
    <row r="60" spans="1:4" ht="12.75">
      <c r="A60" s="7">
        <f t="shared" si="1"/>
        <v>41317</v>
      </c>
      <c r="B60" s="10"/>
      <c r="C60" s="8">
        <f t="shared" si="2"/>
        <v>193.86666666666656</v>
      </c>
      <c r="D60" s="9">
        <f t="shared" si="0"/>
      </c>
    </row>
    <row r="61" spans="1:4" ht="12.75">
      <c r="A61" s="7">
        <f t="shared" si="1"/>
        <v>41318</v>
      </c>
      <c r="B61" s="10"/>
      <c r="C61" s="8">
        <f t="shared" si="2"/>
        <v>193.57777777777767</v>
      </c>
      <c r="D61" s="9">
        <f t="shared" si="0"/>
      </c>
    </row>
    <row r="62" spans="1:4" ht="12.75">
      <c r="A62" s="7">
        <f t="shared" si="1"/>
        <v>41319</v>
      </c>
      <c r="B62" s="10"/>
      <c r="C62" s="8">
        <f t="shared" si="2"/>
        <v>193.28888888888878</v>
      </c>
      <c r="D62" s="9">
        <f t="shared" si="0"/>
      </c>
    </row>
    <row r="63" spans="1:4" ht="12.75">
      <c r="A63" s="7">
        <f t="shared" si="1"/>
        <v>41320</v>
      </c>
      <c r="B63" s="10"/>
      <c r="C63" s="8">
        <f t="shared" si="2"/>
        <v>192.9999999999999</v>
      </c>
      <c r="D63" s="9">
        <f t="shared" si="0"/>
      </c>
    </row>
    <row r="64" spans="1:4" ht="12.75">
      <c r="A64" s="7">
        <f t="shared" si="1"/>
        <v>41321</v>
      </c>
      <c r="B64" s="10"/>
      <c r="C64" s="8">
        <f t="shared" si="2"/>
        <v>192.711111111111</v>
      </c>
      <c r="D64" s="9">
        <f t="shared" si="0"/>
      </c>
    </row>
    <row r="65" spans="1:4" ht="12.75">
      <c r="A65" s="7">
        <f t="shared" si="1"/>
        <v>41322</v>
      </c>
      <c r="B65" s="10"/>
      <c r="C65" s="8">
        <f t="shared" si="2"/>
        <v>192.4222222222221</v>
      </c>
      <c r="D65" s="9">
        <f t="shared" si="0"/>
      </c>
    </row>
    <row r="66" spans="1:4" ht="12.75">
      <c r="A66" s="7">
        <f t="shared" si="1"/>
        <v>41323</v>
      </c>
      <c r="B66" s="10"/>
      <c r="C66" s="8">
        <f t="shared" si="2"/>
        <v>192.1333333333332</v>
      </c>
      <c r="D66" s="9">
        <f t="shared" si="0"/>
      </c>
    </row>
    <row r="67" spans="1:4" ht="12.75">
      <c r="A67" s="7">
        <f t="shared" si="1"/>
        <v>41324</v>
      </c>
      <c r="B67" s="10"/>
      <c r="C67" s="8">
        <f t="shared" si="2"/>
        <v>191.84444444444432</v>
      </c>
      <c r="D67" s="9">
        <f t="shared" si="0"/>
      </c>
    </row>
    <row r="68" spans="1:4" ht="12.75">
      <c r="A68" s="7">
        <f t="shared" si="1"/>
        <v>41325</v>
      </c>
      <c r="B68" s="10"/>
      <c r="C68" s="8">
        <f t="shared" si="2"/>
        <v>191.55555555555543</v>
      </c>
      <c r="D68" s="9">
        <f t="shared" si="0"/>
      </c>
    </row>
    <row r="69" spans="1:4" ht="12.75">
      <c r="A69" s="7">
        <f t="shared" si="1"/>
        <v>41326</v>
      </c>
      <c r="B69" s="10"/>
      <c r="C69" s="8">
        <f t="shared" si="2"/>
        <v>191.26666666666654</v>
      </c>
      <c r="D69" s="9">
        <f t="shared" si="0"/>
      </c>
    </row>
    <row r="70" spans="1:4" ht="12.75">
      <c r="A70" s="7">
        <f t="shared" si="1"/>
        <v>41327</v>
      </c>
      <c r="B70" s="10"/>
      <c r="C70" s="8">
        <f t="shared" si="2"/>
        <v>190.97777777777765</v>
      </c>
      <c r="D70" s="9">
        <f t="shared" si="0"/>
      </c>
    </row>
    <row r="71" spans="1:4" ht="12.75">
      <c r="A71" s="7">
        <f t="shared" si="1"/>
        <v>41328</v>
      </c>
      <c r="B71" s="10"/>
      <c r="C71" s="8">
        <f t="shared" si="2"/>
        <v>190.68888888888875</v>
      </c>
      <c r="D71" s="9">
        <f t="shared" si="0"/>
      </c>
    </row>
    <row r="72" spans="1:4" ht="12.75">
      <c r="A72" s="7">
        <f t="shared" si="1"/>
        <v>41329</v>
      </c>
      <c r="B72" s="10"/>
      <c r="C72" s="8">
        <f t="shared" si="2"/>
        <v>190.39999999999986</v>
      </c>
      <c r="D72" s="9">
        <f t="shared" si="0"/>
      </c>
    </row>
    <row r="73" spans="1:4" ht="12.75">
      <c r="A73" s="7">
        <f t="shared" si="1"/>
        <v>41330</v>
      </c>
      <c r="B73" s="10"/>
      <c r="C73" s="8">
        <f t="shared" si="2"/>
        <v>190.11111111111097</v>
      </c>
      <c r="D73" s="9">
        <f t="shared" si="0"/>
      </c>
    </row>
    <row r="74" spans="1:4" ht="12.75">
      <c r="A74" s="7">
        <f t="shared" si="1"/>
        <v>41331</v>
      </c>
      <c r="B74" s="10"/>
      <c r="C74" s="8">
        <f t="shared" si="2"/>
        <v>189.82222222222208</v>
      </c>
      <c r="D74" s="9">
        <f t="shared" si="0"/>
      </c>
    </row>
    <row r="75" spans="1:4" ht="12.75">
      <c r="A75" s="7">
        <f t="shared" si="1"/>
        <v>41332</v>
      </c>
      <c r="B75" s="10"/>
      <c r="C75" s="8">
        <f t="shared" si="2"/>
        <v>189.5333333333332</v>
      </c>
      <c r="D75" s="9">
        <f t="shared" si="0"/>
      </c>
    </row>
    <row r="76" spans="1:4" ht="12.75">
      <c r="A76" s="7">
        <f t="shared" si="1"/>
        <v>41333</v>
      </c>
      <c r="B76" s="10"/>
      <c r="C76" s="8">
        <f t="shared" si="2"/>
        <v>189.2444444444443</v>
      </c>
      <c r="D76" s="9">
        <f t="shared" si="0"/>
      </c>
    </row>
    <row r="77" spans="1:4" ht="12.75">
      <c r="A77" s="7">
        <f t="shared" si="1"/>
        <v>41334</v>
      </c>
      <c r="B77" s="10"/>
      <c r="C77" s="8">
        <f t="shared" si="2"/>
        <v>188.9555555555554</v>
      </c>
      <c r="D77" s="9">
        <f t="shared" si="0"/>
      </c>
    </row>
    <row r="78" spans="1:4" ht="12.75">
      <c r="A78" s="7">
        <f t="shared" si="1"/>
        <v>41335</v>
      </c>
      <c r="B78" s="10"/>
      <c r="C78" s="8">
        <f t="shared" si="2"/>
        <v>188.66666666666652</v>
      </c>
      <c r="D78" s="9">
        <f t="shared" si="0"/>
      </c>
    </row>
    <row r="79" spans="1:4" ht="12.75">
      <c r="A79" s="7">
        <f t="shared" si="1"/>
        <v>41336</v>
      </c>
      <c r="B79" s="10"/>
      <c r="C79" s="8">
        <f t="shared" si="2"/>
        <v>188.37777777777762</v>
      </c>
      <c r="D79" s="9">
        <f t="shared" si="0"/>
      </c>
    </row>
    <row r="80" spans="1:4" ht="12.75">
      <c r="A80" s="7">
        <f t="shared" si="1"/>
        <v>41337</v>
      </c>
      <c r="B80" s="10"/>
      <c r="C80" s="8">
        <f t="shared" si="2"/>
        <v>188.08888888888873</v>
      </c>
      <c r="D80" s="9">
        <f t="shared" si="0"/>
      </c>
    </row>
    <row r="81" spans="1:4" ht="12.75">
      <c r="A81" s="7">
        <f t="shared" si="1"/>
        <v>41338</v>
      </c>
      <c r="B81" s="10"/>
      <c r="C81" s="8">
        <f t="shared" si="2"/>
        <v>187.79999999999984</v>
      </c>
      <c r="D81" s="9">
        <f t="shared" si="0"/>
      </c>
    </row>
    <row r="82" spans="1:4" ht="12.75">
      <c r="A82" s="7">
        <f t="shared" si="1"/>
        <v>41339</v>
      </c>
      <c r="B82" s="10"/>
      <c r="C82" s="8">
        <f t="shared" si="2"/>
        <v>187.51111111111095</v>
      </c>
      <c r="D82" s="9">
        <f t="shared" si="0"/>
      </c>
    </row>
    <row r="83" spans="1:4" ht="12.75">
      <c r="A83" s="7">
        <f t="shared" si="1"/>
        <v>41340</v>
      </c>
      <c r="B83" s="10"/>
      <c r="C83" s="8">
        <f t="shared" si="2"/>
        <v>187.22222222222206</v>
      </c>
      <c r="D83" s="9">
        <f aca="true" t="shared" si="3" ref="D83:D110">IF(B83="","",IF(B83&lt;=$B$8,"GOAL!",(IF(B83=ROUND(C83,1),"MODERATE",(IF(B83&gt;C83,"EAT LIGHT","EAT NORMAL"))))))</f>
      </c>
    </row>
    <row r="84" spans="1:4" ht="12.75">
      <c r="A84" s="7">
        <f aca="true" t="shared" si="4" ref="A84:A110">IF($A$18+ROW()-ROW($A$18)&gt;$B$10,NA(),$A$18+ROW()-ROW($A$18))</f>
        <v>41341</v>
      </c>
      <c r="B84" s="10"/>
      <c r="C84" s="8">
        <f aca="true" t="shared" si="5" ref="C84:C110">IF(ROUND(C83,1)=$B$8,"GOAL REACHED",(C83-(($B$7-$B$8)/$B$11)))</f>
        <v>186.93333333333317</v>
      </c>
      <c r="D84" s="9">
        <f t="shared" si="3"/>
      </c>
    </row>
    <row r="85" spans="1:4" ht="12.75">
      <c r="A85" s="7">
        <f t="shared" si="4"/>
        <v>41342</v>
      </c>
      <c r="B85" s="10"/>
      <c r="C85" s="8">
        <f t="shared" si="5"/>
        <v>186.64444444444428</v>
      </c>
      <c r="D85" s="9">
        <f t="shared" si="3"/>
      </c>
    </row>
    <row r="86" spans="1:4" ht="12.75">
      <c r="A86" s="7">
        <f t="shared" si="4"/>
        <v>41343</v>
      </c>
      <c r="B86" s="10"/>
      <c r="C86" s="8">
        <f t="shared" si="5"/>
        <v>186.35555555555538</v>
      </c>
      <c r="D86" s="9">
        <f t="shared" si="3"/>
      </c>
    </row>
    <row r="87" spans="1:4" ht="12.75">
      <c r="A87" s="7">
        <f t="shared" si="4"/>
        <v>41344</v>
      </c>
      <c r="B87" s="10"/>
      <c r="C87" s="8">
        <f t="shared" si="5"/>
        <v>186.0666666666665</v>
      </c>
      <c r="D87" s="9">
        <f t="shared" si="3"/>
      </c>
    </row>
    <row r="88" spans="1:4" ht="12.75">
      <c r="A88" s="7">
        <f t="shared" si="4"/>
        <v>41345</v>
      </c>
      <c r="B88" s="10"/>
      <c r="C88" s="8">
        <f t="shared" si="5"/>
        <v>185.7777777777776</v>
      </c>
      <c r="D88" s="9">
        <f t="shared" si="3"/>
      </c>
    </row>
    <row r="89" spans="1:4" ht="12.75">
      <c r="A89" s="7">
        <f t="shared" si="4"/>
        <v>41346</v>
      </c>
      <c r="B89" s="10"/>
      <c r="C89" s="8">
        <f t="shared" si="5"/>
        <v>185.4888888888887</v>
      </c>
      <c r="D89" s="9">
        <f t="shared" si="3"/>
      </c>
    </row>
    <row r="90" spans="1:4" ht="12.75">
      <c r="A90" s="7">
        <f t="shared" si="4"/>
        <v>41347</v>
      </c>
      <c r="B90" s="10"/>
      <c r="C90" s="8">
        <f t="shared" si="5"/>
        <v>185.19999999999982</v>
      </c>
      <c r="D90" s="9">
        <f t="shared" si="3"/>
      </c>
    </row>
    <row r="91" spans="1:4" ht="12.75">
      <c r="A91" s="7">
        <f t="shared" si="4"/>
        <v>41348</v>
      </c>
      <c r="B91" s="10"/>
      <c r="C91" s="8">
        <f t="shared" si="5"/>
        <v>184.91111111111093</v>
      </c>
      <c r="D91" s="9">
        <f t="shared" si="3"/>
      </c>
    </row>
    <row r="92" spans="1:4" ht="12.75">
      <c r="A92" s="7">
        <f t="shared" si="4"/>
        <v>41349</v>
      </c>
      <c r="B92" s="10"/>
      <c r="C92" s="8">
        <f t="shared" si="5"/>
        <v>184.62222222222204</v>
      </c>
      <c r="D92" s="9">
        <f t="shared" si="3"/>
      </c>
    </row>
    <row r="93" spans="1:4" ht="12.75">
      <c r="A93" s="7">
        <f t="shared" si="4"/>
        <v>41350</v>
      </c>
      <c r="B93" s="10"/>
      <c r="C93" s="8">
        <f t="shared" si="5"/>
        <v>184.33333333333314</v>
      </c>
      <c r="D93" s="9">
        <f t="shared" si="3"/>
      </c>
    </row>
    <row r="94" spans="1:4" ht="12.75">
      <c r="A94" s="7">
        <f t="shared" si="4"/>
        <v>41351</v>
      </c>
      <c r="B94" s="10"/>
      <c r="C94" s="8">
        <f t="shared" si="5"/>
        <v>184.04444444444425</v>
      </c>
      <c r="D94" s="9">
        <f t="shared" si="3"/>
      </c>
    </row>
    <row r="95" spans="1:4" ht="12.75">
      <c r="A95" s="7">
        <f t="shared" si="4"/>
        <v>41352</v>
      </c>
      <c r="B95" s="10"/>
      <c r="C95" s="8">
        <f t="shared" si="5"/>
        <v>183.75555555555536</v>
      </c>
      <c r="D95" s="9">
        <f t="shared" si="3"/>
      </c>
    </row>
    <row r="96" spans="1:4" ht="12.75">
      <c r="A96" s="7">
        <f t="shared" si="4"/>
        <v>41353</v>
      </c>
      <c r="B96" s="10"/>
      <c r="C96" s="8">
        <f t="shared" si="5"/>
        <v>183.46666666666647</v>
      </c>
      <c r="D96" s="9">
        <f t="shared" si="3"/>
      </c>
    </row>
    <row r="97" spans="1:4" ht="12.75">
      <c r="A97" s="7">
        <f t="shared" si="4"/>
        <v>41354</v>
      </c>
      <c r="B97" s="10"/>
      <c r="C97" s="8">
        <f t="shared" si="5"/>
        <v>183.17777777777758</v>
      </c>
      <c r="D97" s="9">
        <f t="shared" si="3"/>
      </c>
    </row>
    <row r="98" spans="1:4" ht="12.75">
      <c r="A98" s="7">
        <f t="shared" si="4"/>
        <v>41355</v>
      </c>
      <c r="B98" s="10"/>
      <c r="C98" s="8">
        <f t="shared" si="5"/>
        <v>182.8888888888887</v>
      </c>
      <c r="D98" s="9">
        <f t="shared" si="3"/>
      </c>
    </row>
    <row r="99" spans="1:4" ht="12.75">
      <c r="A99" s="7">
        <f t="shared" si="4"/>
        <v>41356</v>
      </c>
      <c r="B99" s="10"/>
      <c r="C99" s="8">
        <f t="shared" si="5"/>
        <v>182.5999999999998</v>
      </c>
      <c r="D99" s="9">
        <f t="shared" si="3"/>
      </c>
    </row>
    <row r="100" spans="1:4" ht="12.75">
      <c r="A100" s="7">
        <f t="shared" si="4"/>
        <v>41357</v>
      </c>
      <c r="B100" s="10"/>
      <c r="C100" s="8">
        <f t="shared" si="5"/>
        <v>182.3111111111109</v>
      </c>
      <c r="D100" s="9">
        <f t="shared" si="3"/>
      </c>
    </row>
    <row r="101" spans="1:4" ht="12.75">
      <c r="A101" s="7">
        <f t="shared" si="4"/>
        <v>41358</v>
      </c>
      <c r="B101" s="10"/>
      <c r="C101" s="8">
        <f t="shared" si="5"/>
        <v>182.022222222222</v>
      </c>
      <c r="D101" s="9">
        <f t="shared" si="3"/>
      </c>
    </row>
    <row r="102" spans="1:4" ht="12.75">
      <c r="A102" s="7">
        <f t="shared" si="4"/>
        <v>41359</v>
      </c>
      <c r="B102" s="10"/>
      <c r="C102" s="8">
        <f t="shared" si="5"/>
        <v>181.73333333333312</v>
      </c>
      <c r="D102" s="9">
        <f t="shared" si="3"/>
      </c>
    </row>
    <row r="103" spans="1:4" ht="12.75">
      <c r="A103" s="7">
        <f t="shared" si="4"/>
        <v>41360</v>
      </c>
      <c r="B103" s="10"/>
      <c r="C103" s="8">
        <f t="shared" si="5"/>
        <v>181.44444444444423</v>
      </c>
      <c r="D103" s="9">
        <f t="shared" si="3"/>
      </c>
    </row>
    <row r="104" spans="1:4" ht="12.75">
      <c r="A104" s="7">
        <f t="shared" si="4"/>
        <v>41361</v>
      </c>
      <c r="B104" s="10"/>
      <c r="C104" s="8">
        <f t="shared" si="5"/>
        <v>181.15555555555534</v>
      </c>
      <c r="D104" s="9">
        <f t="shared" si="3"/>
      </c>
    </row>
    <row r="105" spans="1:4" ht="12.75">
      <c r="A105" s="7">
        <f t="shared" si="4"/>
        <v>41362</v>
      </c>
      <c r="B105" s="10"/>
      <c r="C105" s="8">
        <f t="shared" si="5"/>
        <v>180.86666666666645</v>
      </c>
      <c r="D105" s="9">
        <f t="shared" si="3"/>
      </c>
    </row>
    <row r="106" spans="1:4" ht="12.75">
      <c r="A106" s="7">
        <f t="shared" si="4"/>
        <v>41363</v>
      </c>
      <c r="B106" s="10"/>
      <c r="C106" s="8">
        <f t="shared" si="5"/>
        <v>180.57777777777756</v>
      </c>
      <c r="D106" s="9">
        <f t="shared" si="3"/>
      </c>
    </row>
    <row r="107" spans="1:4" ht="12.75">
      <c r="A107" s="7">
        <f t="shared" si="4"/>
        <v>41364</v>
      </c>
      <c r="B107" s="10"/>
      <c r="C107" s="8">
        <f t="shared" si="5"/>
        <v>180.28888888888866</v>
      </c>
      <c r="D107" s="9">
        <f t="shared" si="3"/>
      </c>
    </row>
    <row r="108" spans="1:4" ht="12.75">
      <c r="A108" s="7">
        <f t="shared" si="4"/>
        <v>41365</v>
      </c>
      <c r="B108" s="10"/>
      <c r="C108" s="8">
        <f t="shared" si="5"/>
        <v>179.99999999999977</v>
      </c>
      <c r="D108" s="9">
        <f t="shared" si="3"/>
      </c>
    </row>
    <row r="109" spans="1:4" ht="12.75">
      <c r="A109" s="31"/>
      <c r="B109" s="32"/>
      <c r="C109" s="33"/>
      <c r="D109" s="34"/>
    </row>
    <row r="110" spans="1:4" ht="12.75">
      <c r="A110" s="31"/>
      <c r="B110" s="32"/>
      <c r="C110" s="33"/>
      <c r="D110" s="34"/>
    </row>
  </sheetData>
  <sheetProtection/>
  <mergeCells count="2">
    <mergeCell ref="F2:N6"/>
    <mergeCell ref="A2:D5"/>
  </mergeCells>
  <conditionalFormatting sqref="D18:D110">
    <cfRule type="containsText" priority="1" dxfId="3" operator="containsText" stopIfTrue="1" text="GOAL!">
      <formula>NOT(ISERROR(SEARCH("GOAL!",D18)))</formula>
    </cfRule>
    <cfRule type="cellIs" priority="3" dxfId="2" operator="equal" stopIfTrue="1">
      <formula>"MODERATE"</formula>
    </cfRule>
    <cfRule type="cellIs" priority="4" dxfId="1" operator="equal" stopIfTrue="1">
      <formula>"EAT LIGHT"</formula>
    </cfRule>
    <cfRule type="containsText" priority="5" dxfId="0" operator="containsText" stopIfTrue="1" text="EAT NORMAL">
      <formula>NOT(ISERROR(SEARCH("EAT NORMAL",D18)))</formula>
    </cfRule>
  </conditionalFormatting>
  <printOptions/>
  <pageMargins left="0.75" right="0.75" top="1" bottom="1" header="0.5" footer="0.5"/>
  <pageSetup horizontalDpi="1200" verticalDpi="1200" orientation="portrait" scale="76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94"/>
  <sheetViews>
    <sheetView zoomScalePageLayoutView="0" workbookViewId="0" topLeftCell="A1">
      <selection activeCell="B5" sqref="B3:B94"/>
    </sheetView>
  </sheetViews>
  <sheetFormatPr defaultColWidth="9.140625" defaultRowHeight="12.75"/>
  <sheetData>
    <row r="3" ht="12.75">
      <c r="B3" s="5"/>
    </row>
    <row r="4" ht="12.75">
      <c r="B4" s="7"/>
    </row>
    <row r="5" ht="12.75">
      <c r="B5" s="7"/>
    </row>
    <row r="6" ht="12.75">
      <c r="B6" s="7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PWGSC/TPSGC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samojled</dc:creator>
  <cp:keywords/>
  <dc:description/>
  <cp:lastModifiedBy>samojled</cp:lastModifiedBy>
  <cp:lastPrinted>2009-08-21T20:23:53Z</cp:lastPrinted>
  <dcterms:created xsi:type="dcterms:W3CDTF">2009-08-21T15:07:47Z</dcterms:created>
  <dcterms:modified xsi:type="dcterms:W3CDTF">2013-08-09T15:13:07Z</dcterms:modified>
  <cp:category/>
  <cp:version/>
  <cp:contentType/>
  <cp:contentStatus/>
</cp:coreProperties>
</file>